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3"/>
  <workbookPr defaultThemeVersion="166925"/>
  <bookViews>
    <workbookView xWindow="480" yWindow="960" windowWidth="25040" windowHeight="1368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<sst xmlns="http://schemas.openxmlformats.org/spreadsheetml/2006/main" count="52" uniqueCount="46">
  <si>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Abreviación</t>
  </si>
  <si>
    <t>Precio</t>
  </si>
  <si>
    <t>Ejemplo</t>
  </si>
  <si>
    <t>Moneda</t>
  </si>
  <si>
    <t>Estado</t>
  </si>
  <si>
    <t>Productor</t>
  </si>
  <si>
    <t>pesos por dólar</t>
  </si>
  <si>
    <t>Precio Soja Chicago</t>
  </si>
  <si>
    <t>SU$</t>
  </si>
  <si>
    <t>dólares</t>
  </si>
  <si>
    <t>SA$</t>
  </si>
  <si>
    <t>Precio Soja Rosario Pesos</t>
  </si>
  <si>
    <t xml:space="preserve">pesos   </t>
  </si>
  <si>
    <t>Castigo Retenciones</t>
  </si>
  <si>
    <t>SAU$</t>
  </si>
  <si>
    <t>Precio Soja Rosario en dólares reales</t>
  </si>
  <si>
    <t>dólares reales</t>
  </si>
  <si>
    <t>Precio Soja despues de retenciones</t>
  </si>
  <si>
    <t>DL</t>
  </si>
  <si>
    <t>Dólar Libre</t>
  </si>
  <si>
    <t>Diferencial Tipo de Cambio</t>
  </si>
  <si>
    <t>DO</t>
  </si>
  <si>
    <t>Dólar Oficial</t>
  </si>
  <si>
    <t>Castigo Tipo de Cambio Diferencial</t>
  </si>
  <si>
    <t>DD</t>
  </si>
  <si>
    <t>Diferencial Tipo de cambio Dólar</t>
  </si>
  <si>
    <t>Precio soja en dólares real percibido</t>
  </si>
  <si>
    <t>PPP</t>
  </si>
  <si>
    <t>Porcentaje Percibido Productor</t>
  </si>
  <si>
    <t>Proporción sobre el valor real de la soja</t>
  </si>
  <si>
    <t>Participación Ingresos</t>
  </si>
  <si>
    <t>RE</t>
  </si>
  <si>
    <t>Robo del Estado</t>
  </si>
  <si>
    <t>SU$ FOBR</t>
  </si>
  <si>
    <t>Precio Soja FOB Rosario</t>
  </si>
  <si>
    <t>DS CH</t>
  </si>
  <si>
    <t>Dólar Soja Chicago</t>
  </si>
  <si>
    <t>DS R</t>
  </si>
  <si>
    <t>Retenciones</t>
  </si>
  <si>
    <t>Dólar Soja Rosario o Dólar Soja Real</t>
  </si>
  <si>
    <t>ROBO DIRECTO DEL ESTADO</t>
  </si>
  <si>
    <t>Robo de 1 Tonelada de Soja en Dólares</t>
  </si>
  <si>
    <t>Robo de 1 Dólar real en pesos a dólar soja</t>
  </si>
  <si>
    <t>ACTUALIZAR SÓLO LAS CELDAS EN AMARILLO, EL RESTO SE AJUSTA SOLO</t>
  </si>
  <si>
    <t>FORMA RÁPIDA DE CÁLCULO DÓLAR SOJA</t>
  </si>
  <si>
    <t>FORMA TEÓRICA DE CÁLCULO DÓLAR SOJA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</si>
</sst>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3" fontId="2" fillId="2" borderId="2" xfId="20" applyFont="1" applyFill="1" applyBorder="1" applyAlignment="1">
      <alignment wrapText="1"/>
    </xf>
    <xf numFmtId="43" fontId="2" fillId="2" borderId="2" xfId="20" applyFont="1" applyFill="1" applyBorder="1"/>
    <xf numFmtId="43" fontId="2" fillId="2" borderId="3" xfId="20" applyFont="1" applyFill="1" applyBorder="1"/>
    <xf numFmtId="0" fontId="3" fillId="0" borderId="4" xfId="0" applyFont="1" applyBorder="1"/>
    <xf numFmtId="0" fontId="3" fillId="0" borderId="0" xfId="0" applyFont="1"/>
    <xf numFmtId="43" fontId="0" fillId="0" borderId="0" xfId="20" applyFont="1" applyBorder="1"/>
    <xf numFmtId="43" fontId="0" fillId="0" borderId="5" xfId="20" applyFont="1" applyBorder="1"/>
    <xf numFmtId="43" fontId="0" fillId="0" borderId="0" xfId="20" applyFont="1"/>
    <xf numFmtId="9" fontId="0" fillId="0" borderId="0" xfId="20" applyNumberFormat="1" applyFont="1" applyBorder="1"/>
    <xf numFmtId="164" fontId="0" fillId="0" borderId="0" xfId="20" applyNumberFormat="1" applyFont="1" applyBorder="1"/>
    <xf numFmtId="164" fontId="0" fillId="0" borderId="0" xfId="21" applyNumberFormat="1" applyFont="1" applyBorder="1"/>
    <xf numFmtId="10" fontId="0" fillId="0" borderId="0" xfId="21" applyNumberFormat="1" applyFont="1" applyBorder="1"/>
    <xf numFmtId="43" fontId="0" fillId="0" borderId="6" xfId="20" applyFont="1" applyBorder="1"/>
    <xf numFmtId="164" fontId="0" fillId="0" borderId="6" xfId="21" applyNumberFormat="1" applyFont="1" applyBorder="1"/>
    <xf numFmtId="164" fontId="0" fillId="0" borderId="7" xfId="21" applyNumberFormat="1" applyFont="1" applyBorder="1"/>
    <xf numFmtId="0" fontId="3" fillId="0" borderId="8" xfId="0" applyFont="1" applyBorder="1"/>
    <xf numFmtId="0" fontId="3" fillId="0" borderId="6" xfId="0" applyFont="1" applyBorder="1"/>
    <xf numFmtId="10" fontId="0" fillId="0" borderId="6" xfId="20" applyNumberFormat="1" applyFont="1" applyBorder="1"/>
    <xf numFmtId="43" fontId="0" fillId="0" borderId="7" xfId="20" applyFont="1" applyBorder="1"/>
    <xf numFmtId="43" fontId="0" fillId="3" borderId="0" xfId="20" applyFont="1" applyFill="1" applyBorder="1"/>
    <xf numFmtId="0" fontId="4" fillId="4" borderId="9" xfId="0" applyFont="1" applyFill="1" applyBorder="1"/>
    <xf numFmtId="0" fontId="5" fillId="4" borderId="10" xfId="0" applyFont="1" applyFill="1" applyBorder="1"/>
    <xf numFmtId="43" fontId="6" fillId="4" borderId="11" xfId="20" applyFont="1" applyFill="1" applyBorder="1"/>
    <xf numFmtId="164" fontId="6" fillId="4" borderId="0" xfId="20" applyNumberFormat="1" applyFont="1" applyFill="1"/>
    <xf numFmtId="0" fontId="2" fillId="2" borderId="1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43" fontId="0" fillId="0" borderId="0" xfId="20" applyFont="1" applyAlignment="1">
      <alignment wrapText="1"/>
    </xf>
    <xf numFmtId="43" fontId="6" fillId="4" borderId="0" xfId="20" applyFont="1" applyFill="1" applyAlignment="1">
      <alignment wrapText="1"/>
    </xf>
    <xf numFmtId="0" fontId="0" fillId="0" borderId="0" xfId="0" applyAlignment="1">
      <alignment wrapText="1"/>
    </xf>
    <xf numFmtId="0" fontId="7" fillId="3" borderId="0" xfId="0" applyFont="1" applyFill="1" applyBorder="1"/>
    <xf numFmtId="43" fontId="0" fillId="3" borderId="0" xfId="2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8" fillId="0" borderId="6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B6B8-6070-594C-A91E-923D72A2C549}">
  <dimension ref="B1:O32"/>
  <sheetViews>
    <sheetView tabSelected="1" workbookViewId="0" topLeftCell="B1">
      <selection activeCell="I15" sqref="I15"/>
    </sheetView>
  </sheetViews>
  <sheetFormatPr defaultColWidth="11.00390625" defaultRowHeight="15.75"/>
  <cols>
    <col min="3" max="3" width="62.50390625" style="0" bestFit="1" customWidth="1"/>
    <col min="4" max="4" width="12.875" style="0" bestFit="1" customWidth="1"/>
    <col min="5" max="5" width="35.125" style="0" bestFit="1" customWidth="1"/>
    <col min="6" max="6" width="5.625" style="0" customWidth="1"/>
    <col min="7" max="7" width="39.50390625" style="33" customWidth="1"/>
    <col min="8" max="8" width="11.375" style="0" bestFit="1" customWidth="1"/>
    <col min="9" max="9" width="13.00390625" style="0" customWidth="1"/>
    <col min="10" max="10" width="8.00390625" style="0" bestFit="1" customWidth="1"/>
    <col min="11" max="11" width="10.375" style="0" bestFit="1" customWidth="1"/>
  </cols>
  <sheetData>
    <row r="1" spans="3:11" ht="32" thickBot="1">
      <c r="C1" s="38" t="s">
        <v>44</v>
      </c>
      <c r="D1" s="38"/>
      <c r="E1" s="38"/>
      <c r="G1" s="38" t="s">
        <v>45</v>
      </c>
      <c r="H1" s="38"/>
      <c r="I1" s="38"/>
      <c r="J1" s="38"/>
      <c r="K1" s="38"/>
    </row>
    <row r="2" spans="2:11" ht="68">
      <c r="B2" s="1" t="s">
        <v>0</v>
      </c>
      <c r="C2" s="2" t="s">
        <v>1</v>
      </c>
      <c r="D2" s="2" t="s">
        <v>2</v>
      </c>
      <c r="E2" s="3" t="s">
        <v>3</v>
      </c>
      <c r="G2" s="28"/>
      <c r="H2" s="4" t="s">
        <v>41</v>
      </c>
      <c r="I2" s="4" t="s">
        <v>42</v>
      </c>
      <c r="J2" s="5" t="s">
        <v>4</v>
      </c>
      <c r="K2" s="6" t="s">
        <v>5</v>
      </c>
    </row>
    <row r="3" spans="2:14" ht="18" thickBot="1">
      <c r="B3" s="7" t="s">
        <v>35</v>
      </c>
      <c r="C3" s="8" t="s">
        <v>36</v>
      </c>
      <c r="D3" s="9">
        <f>+D7/D5</f>
        <v>61.333333333333336</v>
      </c>
      <c r="E3" s="10" t="s">
        <v>6</v>
      </c>
      <c r="F3" s="11"/>
      <c r="G3" s="29" t="s">
        <v>34</v>
      </c>
      <c r="H3" s="9">
        <f>+D6</f>
        <v>428</v>
      </c>
      <c r="I3" s="23">
        <v>150</v>
      </c>
      <c r="J3" s="9"/>
      <c r="K3" s="10"/>
      <c r="L3" s="11"/>
      <c r="M3" s="11"/>
      <c r="N3" s="11"/>
    </row>
    <row r="4" spans="2:14" ht="32" thickBot="1">
      <c r="B4" s="24" t="s">
        <v>37</v>
      </c>
      <c r="C4" s="25" t="s">
        <v>39</v>
      </c>
      <c r="D4" s="26">
        <f>+D7/D6</f>
        <v>53.73831775700935</v>
      </c>
      <c r="E4" s="10" t="s">
        <v>6</v>
      </c>
      <c r="F4" s="11"/>
      <c r="G4" s="29" t="s">
        <v>38</v>
      </c>
      <c r="H4" s="12">
        <v>0.33</v>
      </c>
      <c r="I4" s="12">
        <f>+H4</f>
        <v>0.33</v>
      </c>
      <c r="J4" s="9"/>
      <c r="K4" s="10"/>
      <c r="L4" s="11"/>
      <c r="M4" s="11"/>
      <c r="N4" s="11"/>
    </row>
    <row r="5" spans="2:14" ht="17">
      <c r="B5" s="7" t="s">
        <v>8</v>
      </c>
      <c r="C5" s="8" t="s">
        <v>7</v>
      </c>
      <c r="D5" s="23">
        <v>375</v>
      </c>
      <c r="E5" s="10" t="s">
        <v>9</v>
      </c>
      <c r="F5" s="11"/>
      <c r="G5" s="29" t="s">
        <v>13</v>
      </c>
      <c r="H5" s="9">
        <f>-H3*H4</f>
        <v>-141.24</v>
      </c>
      <c r="I5" s="9">
        <f>-I3*I4</f>
        <v>-49.5</v>
      </c>
      <c r="J5" s="9">
        <f>-H5</f>
        <v>141.24</v>
      </c>
      <c r="K5" s="10"/>
      <c r="L5" s="11"/>
      <c r="M5" s="11"/>
      <c r="N5" s="11"/>
    </row>
    <row r="6" spans="2:14" ht="17">
      <c r="B6" s="7" t="s">
        <v>33</v>
      </c>
      <c r="C6" s="8" t="s">
        <v>34</v>
      </c>
      <c r="D6" s="23">
        <v>428</v>
      </c>
      <c r="E6" s="10" t="s">
        <v>9</v>
      </c>
      <c r="F6" s="11"/>
      <c r="G6" s="29" t="s">
        <v>17</v>
      </c>
      <c r="H6" s="9">
        <f>+H3+H5</f>
        <v>286.76</v>
      </c>
      <c r="I6" s="9">
        <f>+I3+I5</f>
        <v>100.5</v>
      </c>
      <c r="J6" s="9"/>
      <c r="K6" s="10"/>
      <c r="L6" s="11"/>
      <c r="M6" s="11"/>
      <c r="N6" s="11"/>
    </row>
    <row r="7" spans="2:14" ht="17">
      <c r="B7" s="7" t="s">
        <v>10</v>
      </c>
      <c r="C7" s="8" t="s">
        <v>11</v>
      </c>
      <c r="D7" s="23">
        <v>23000</v>
      </c>
      <c r="E7" s="10" t="s">
        <v>12</v>
      </c>
      <c r="F7" s="11"/>
      <c r="G7" s="29" t="s">
        <v>20</v>
      </c>
      <c r="H7" s="13">
        <f>-1+D11</f>
        <v>-0.4878571428571429</v>
      </c>
      <c r="I7" s="13">
        <f>+H7</f>
        <v>-0.4878571428571429</v>
      </c>
      <c r="J7" s="9"/>
      <c r="K7" s="10"/>
      <c r="L7" s="11"/>
      <c r="M7" s="11"/>
      <c r="N7" s="11"/>
    </row>
    <row r="8" spans="2:14" ht="17">
      <c r="B8" s="7" t="s">
        <v>14</v>
      </c>
      <c r="C8" s="8" t="s">
        <v>15</v>
      </c>
      <c r="D8" s="9">
        <f>+D7/D9</f>
        <v>164.28571428571428</v>
      </c>
      <c r="E8" s="10" t="s">
        <v>16</v>
      </c>
      <c r="F8" s="11"/>
      <c r="G8" s="29" t="s">
        <v>23</v>
      </c>
      <c r="H8" s="9">
        <f>-(1-D11)*H6</f>
        <v>-139.89791428571428</v>
      </c>
      <c r="I8" s="9">
        <f>+I7*I6</f>
        <v>-49.02964285714286</v>
      </c>
      <c r="J8" s="9">
        <f>-H8</f>
        <v>139.89791428571428</v>
      </c>
      <c r="K8" s="10"/>
      <c r="L8" s="11"/>
      <c r="M8" s="11"/>
      <c r="N8" s="11"/>
    </row>
    <row r="9" spans="2:14" ht="17">
      <c r="B9" s="7" t="s">
        <v>18</v>
      </c>
      <c r="C9" s="8" t="s">
        <v>19</v>
      </c>
      <c r="D9" s="23">
        <v>140</v>
      </c>
      <c r="E9" s="10" t="s">
        <v>6</v>
      </c>
      <c r="F9" s="11"/>
      <c r="G9" s="29" t="s">
        <v>26</v>
      </c>
      <c r="H9" s="9">
        <f>+H6+H8</f>
        <v>146.8620857142857</v>
      </c>
      <c r="I9" s="9">
        <f>+I6+I8</f>
        <v>51.47035714285714</v>
      </c>
      <c r="J9" s="9">
        <f>SUM(J3:J8)</f>
        <v>281.13791428571426</v>
      </c>
      <c r="K9" s="10">
        <f>+H9</f>
        <v>146.8620857142857</v>
      </c>
      <c r="L9" s="11"/>
      <c r="M9" s="11"/>
      <c r="N9" s="11"/>
    </row>
    <row r="10" spans="2:14" ht="18" thickBot="1">
      <c r="B10" s="7" t="s">
        <v>21</v>
      </c>
      <c r="C10" s="8" t="s">
        <v>22</v>
      </c>
      <c r="D10" s="23">
        <v>71.7</v>
      </c>
      <c r="E10" s="10" t="s">
        <v>6</v>
      </c>
      <c r="F10" s="11"/>
      <c r="G10" s="30" t="s">
        <v>30</v>
      </c>
      <c r="H10" s="16"/>
      <c r="I10" s="16"/>
      <c r="J10" s="17">
        <f>+J9/H3</f>
        <v>0.6568642857142857</v>
      </c>
      <c r="K10" s="18">
        <f>+K9/H3</f>
        <v>0.34313571428571427</v>
      </c>
      <c r="L10" s="11"/>
      <c r="M10" s="11"/>
      <c r="N10" s="11"/>
    </row>
    <row r="11" spans="2:14" ht="15.75">
      <c r="B11" s="7" t="s">
        <v>24</v>
      </c>
      <c r="C11" s="8" t="s">
        <v>25</v>
      </c>
      <c r="D11" s="14">
        <f>+D10/D9</f>
        <v>0.5121428571428571</v>
      </c>
      <c r="E11" s="10"/>
      <c r="F11" s="11"/>
      <c r="G11" s="31"/>
      <c r="H11" s="11"/>
      <c r="I11" s="11"/>
      <c r="J11" s="11"/>
      <c r="K11" s="11"/>
      <c r="L11" s="11"/>
      <c r="M11" s="11"/>
      <c r="N11" s="11"/>
    </row>
    <row r="12" spans="2:14" ht="64">
      <c r="B12" s="7" t="s">
        <v>27</v>
      </c>
      <c r="C12" s="8" t="s">
        <v>28</v>
      </c>
      <c r="D12" s="15">
        <f>+D8/D6</f>
        <v>0.38384512683578104</v>
      </c>
      <c r="E12" s="10" t="s">
        <v>29</v>
      </c>
      <c r="F12" s="11"/>
      <c r="G12" s="32" t="s">
        <v>40</v>
      </c>
      <c r="H12" s="27">
        <f>+J10</f>
        <v>0.6568642857142857</v>
      </c>
      <c r="I12" s="11"/>
      <c r="J12" s="11"/>
      <c r="K12" s="11"/>
      <c r="L12" s="11"/>
      <c r="M12" s="11"/>
      <c r="N12" s="11"/>
    </row>
    <row r="13" spans="2:14" ht="17" thickBot="1">
      <c r="B13" s="19" t="s">
        <v>31</v>
      </c>
      <c r="C13" s="20" t="s">
        <v>32</v>
      </c>
      <c r="D13" s="21">
        <f>1-D12</f>
        <v>0.616154873164219</v>
      </c>
      <c r="E13" s="22" t="s">
        <v>29</v>
      </c>
      <c r="F13" s="11"/>
      <c r="G13" s="31"/>
      <c r="H13" s="11"/>
      <c r="I13" s="11"/>
      <c r="J13" s="11"/>
      <c r="K13" s="11"/>
      <c r="L13" s="11"/>
      <c r="M13" s="11"/>
      <c r="N13" s="11"/>
    </row>
    <row r="14" spans="4:15" ht="15.75">
      <c r="D14" s="11"/>
      <c r="E14" s="11"/>
      <c r="H14" s="11"/>
      <c r="I14" s="11"/>
      <c r="J14" s="11"/>
      <c r="K14" s="11"/>
      <c r="L14" s="11"/>
      <c r="M14" s="11"/>
      <c r="N14" s="11"/>
      <c r="O14" s="11"/>
    </row>
    <row r="15" spans="3:15" ht="31">
      <c r="C15" s="34" t="s">
        <v>43</v>
      </c>
      <c r="D15" s="35"/>
      <c r="E15" s="35"/>
      <c r="F15" s="36"/>
      <c r="G15" s="37"/>
      <c r="H15" s="11"/>
      <c r="I15" s="11"/>
      <c r="J15" s="11"/>
      <c r="K15" s="11"/>
      <c r="L15" s="11"/>
      <c r="M15" s="11"/>
      <c r="N15" s="11"/>
      <c r="O15" s="11"/>
    </row>
    <row r="16" spans="8:15" ht="15.75">
      <c r="H16" s="11"/>
      <c r="I16" s="11"/>
      <c r="J16" s="11"/>
      <c r="K16" s="11"/>
      <c r="L16" s="11"/>
      <c r="M16" s="11"/>
      <c r="N16" s="11"/>
      <c r="O16" s="11"/>
    </row>
    <row r="17" spans="8:15" ht="15.75">
      <c r="H17" s="11"/>
      <c r="I17" s="11"/>
      <c r="J17" s="11"/>
      <c r="K17" s="11"/>
      <c r="L17" s="11"/>
      <c r="M17" s="11"/>
      <c r="N17" s="11"/>
      <c r="O17" s="11"/>
    </row>
    <row r="18" spans="8:15" ht="15.75">
      <c r="H18" s="11"/>
      <c r="I18" s="11"/>
      <c r="J18" s="11"/>
      <c r="K18" s="11"/>
      <c r="L18" s="11"/>
      <c r="M18" s="11"/>
      <c r="N18" s="11"/>
      <c r="O18" s="11"/>
    </row>
    <row r="19" spans="8:15" ht="15.75">
      <c r="H19" s="11"/>
      <c r="I19" s="11"/>
      <c r="J19" s="11"/>
      <c r="K19" s="11"/>
      <c r="L19" s="11"/>
      <c r="M19" s="11"/>
      <c r="N19" s="11"/>
      <c r="O19" s="11"/>
    </row>
    <row r="20" spans="8:15" ht="15.75">
      <c r="H20" s="11"/>
      <c r="I20" s="11"/>
      <c r="J20" s="11"/>
      <c r="K20" s="11"/>
      <c r="L20" s="11"/>
      <c r="M20" s="11"/>
      <c r="N20" s="11"/>
      <c r="O20" s="11"/>
    </row>
    <row r="21" spans="8:15" ht="15.75">
      <c r="H21" s="11"/>
      <c r="I21" s="11"/>
      <c r="J21" s="11"/>
      <c r="K21" s="11"/>
      <c r="L21" s="11"/>
      <c r="M21" s="11"/>
      <c r="N21" s="11"/>
      <c r="O21" s="11"/>
    </row>
    <row r="22" spans="8:14" ht="15.75">
      <c r="H22" s="11"/>
      <c r="I22" s="11"/>
      <c r="J22" s="11"/>
      <c r="K22" s="11"/>
      <c r="L22" s="11"/>
      <c r="M22" s="11"/>
      <c r="N22" s="11"/>
    </row>
    <row r="23" spans="6:14" ht="15.75">
      <c r="F23" s="11"/>
      <c r="G23" s="31"/>
      <c r="H23" s="11"/>
      <c r="I23" s="11"/>
      <c r="J23" s="11"/>
      <c r="K23" s="11"/>
      <c r="L23" s="11"/>
      <c r="M23" s="11"/>
      <c r="N23" s="11"/>
    </row>
    <row r="24" spans="6:14" ht="15.75">
      <c r="F24" s="11"/>
      <c r="G24" s="31"/>
      <c r="H24" s="11"/>
      <c r="I24" s="11"/>
      <c r="J24" s="11"/>
      <c r="K24" s="11"/>
      <c r="L24" s="11"/>
      <c r="M24" s="11"/>
      <c r="N24" s="11"/>
    </row>
    <row r="25" spans="4:14" ht="15.75">
      <c r="D25" s="11"/>
      <c r="E25" s="11"/>
      <c r="F25" s="11"/>
      <c r="G25" s="31"/>
      <c r="H25" s="11"/>
      <c r="I25" s="11"/>
      <c r="J25" s="11"/>
      <c r="K25" s="11"/>
      <c r="L25" s="11"/>
      <c r="M25" s="11"/>
      <c r="N25" s="11"/>
    </row>
    <row r="26" spans="4:14" ht="15.75">
      <c r="D26" s="11"/>
      <c r="E26" s="11"/>
      <c r="F26" s="11"/>
      <c r="G26" s="31"/>
      <c r="H26" s="11"/>
      <c r="I26" s="11"/>
      <c r="J26" s="11"/>
      <c r="K26" s="11"/>
      <c r="L26" s="11"/>
      <c r="M26" s="11"/>
      <c r="N26" s="11"/>
    </row>
    <row r="27" spans="4:14" ht="15.75">
      <c r="D27" s="11"/>
      <c r="E27" s="11"/>
      <c r="F27" s="11"/>
      <c r="G27" s="31"/>
      <c r="H27" s="11"/>
      <c r="I27" s="11"/>
      <c r="J27" s="11"/>
      <c r="K27" s="11"/>
      <c r="L27" s="11"/>
      <c r="M27" s="11"/>
      <c r="N27" s="11"/>
    </row>
    <row r="28" spans="4:14" ht="15.75">
      <c r="D28" s="11"/>
      <c r="E28" s="11"/>
      <c r="F28" s="11"/>
      <c r="G28" s="31"/>
      <c r="H28" s="11"/>
      <c r="I28" s="11"/>
      <c r="J28" s="11"/>
      <c r="K28" s="11"/>
      <c r="L28" s="11"/>
      <c r="M28" s="11"/>
      <c r="N28" s="11"/>
    </row>
    <row r="29" spans="4:14" ht="15.75">
      <c r="D29" s="11"/>
      <c r="E29" s="11"/>
      <c r="F29" s="11"/>
      <c r="G29" s="31"/>
      <c r="H29" s="11"/>
      <c r="I29" s="11"/>
      <c r="J29" s="11"/>
      <c r="K29" s="11"/>
      <c r="L29" s="11"/>
      <c r="M29" s="11"/>
      <c r="N29" s="11"/>
    </row>
    <row r="30" spans="4:14" ht="15.75">
      <c r="D30" s="11"/>
      <c r="E30" s="11"/>
      <c r="F30" s="11"/>
      <c r="G30" s="31"/>
      <c r="H30" s="11"/>
      <c r="I30" s="11"/>
      <c r="J30" s="11"/>
      <c r="K30" s="11"/>
      <c r="L30" s="11"/>
      <c r="M30" s="11"/>
      <c r="N30" s="11"/>
    </row>
    <row r="31" spans="4:5" ht="15.75">
      <c r="D31" s="11"/>
      <c r="E31" s="11"/>
    </row>
    <row r="32" spans="4:5" ht="15.75">
      <c r="D32" s="11"/>
      <c r="E32" s="11"/>
    </row>
  </sheetData>
  <mergeCells count="2">
    <mergeCell ref="C1:E1"/>
    <mergeCell ref="G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2020-07-25T15:26:44Z</dcterms:created>
  <dcterms:modified xsi:type="dcterms:W3CDTF">2020-10-03T18:19:30Z</dcterms:modified>
  <cp:category/>
  <cp:version/>
  <cp:contentType/>
  <cp:contentStatus/>
</cp:coreProperties>
</file>